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<sst xmlns="http://schemas.openxmlformats.org/spreadsheetml/2006/main" count="220" uniqueCount="99">
  <si>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</si>
  <si>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</si>
  <si>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</si>
  <si>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</si>
  <si>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</si>
  <si>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</si>
  <si>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</si>
  <si>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</si>
  <si>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</si>
  <si>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</si>
  <si>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</si>
  <si>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</si>
  <si>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</si>
  <si>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</si>
  <si>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</si>
  <si>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</si>
  <si>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</si>
  <si>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</si>
  <si>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</si>
  <si>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</si>
  <si>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</si>
  <si>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</si>
  <si>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</si>
  <si>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</si>
  <si>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</si>
  <si>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</si>
  <si>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</si>
  <si>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</si>
  <si>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</si>
  <si>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</si>
  <si>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</si>
  <si>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</si>
  <si>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</si>
  <si>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</si>
  <si>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</si>
  <si>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</si>
  <si>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</si>
  <si>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</si>
  <si>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</si>
  <si>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</si>
  <si>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</si>
  <si>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</si>
  <si>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</si>
  <si>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</si>
  <si>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</si>
  <si>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</si>
  <si>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</si>
  <si>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</si>
  <si>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</si>
  <si>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</si>
  <si>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</si>
  <si>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</si>
  <si>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</si>
  <si>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</si>
  <si>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</si>
  <si>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</si>
  <si>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</si>
  <si>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</si>
  <si>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</si>
  <si>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</si>
  <si>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</si>
  <si>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</si>
  <si>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</si>
  <si>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</si>
  <si>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</si>
  <si>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</si>
  <si>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</si>
  <si>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</si>
  <si>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</si>
  <si>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</si>
  <si>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</si>
  <si>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</si>
  <si>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</si>
  <si>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</si>
  <si>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</si>
  <si>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</si>
  <si>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</si>
  <si>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</si>
  <si>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</si>
  <si>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</si>
  <si>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</si>
  <si>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</si>
  <si>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</si>
  <si>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</si>
  <si>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</si>
  <si>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</si>
  <si>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</si>
  <si>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</si>
  <si>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</si>
  <si>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</si>
  <si>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</si>
  <si>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</si>
  <si>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</si>
  <si>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</si>
  <si>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</si>
  <si>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29.05.2017</t>
  </si>
  <si>
    <r>
      <t xml:space="preserve">станом на 29.05.2017р.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</si>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</sst>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5.2"/>
      <color indexed="8"/>
      <name val="Times New Roman"/>
      <family val="1"/>
    </font>
    <font>
      <sz val="4.9"/>
      <color indexed="8"/>
      <name val="Times New Roman"/>
      <family val="1"/>
    </font>
    <font>
      <sz val="6.75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0348181"/>
        <c:axId val="27589310"/>
      </c:lineChart>
      <c:catAx>
        <c:axId val="40348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 val="autoZero"/>
        <c:auto val="0"/>
        <c:lblOffset val="100"/>
        <c:tickLblSkip val="1"/>
        <c:noMultiLvlLbl val="0"/>
      </c:catAx>
      <c:valAx>
        <c:axId val="275893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1608"/>
        <c:crosses val="autoZero"/>
        <c:auto val="0"/>
        <c:lblOffset val="100"/>
        <c:tickLblSkip val="1"/>
        <c:noMultiLvlLbl val="0"/>
      </c:catAx>
      <c:valAx>
        <c:axId val="201416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771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57522"/>
        <c:crosses val="autoZero"/>
        <c:auto val="0"/>
        <c:lblOffset val="100"/>
        <c:tickLblSkip val="1"/>
        <c:noMultiLvlLbl val="0"/>
      </c:catAx>
      <c:valAx>
        <c:axId val="208575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567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7692"/>
        <c:crosses val="autoZero"/>
        <c:auto val="0"/>
        <c:lblOffset val="100"/>
        <c:tickLblSkip val="1"/>
        <c:noMultiLvlLbl val="0"/>
      </c:catAx>
      <c:valAx>
        <c:axId val="117376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9997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8530365"/>
        <c:axId val="11228966"/>
      </c:lineChart>
      <c:catAx>
        <c:axId val="385303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8966"/>
        <c:crosses val="autoZero"/>
        <c:auto val="0"/>
        <c:lblOffset val="100"/>
        <c:tickLblSkip val="1"/>
        <c:noMultiLvlLbl val="0"/>
      </c:catAx>
      <c:valAx>
        <c:axId val="112289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951831"/>
        <c:axId val="37131024"/>
      </c:bar3D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51831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5743761"/>
        <c:axId val="54822938"/>
      </c:bar3D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4376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504 699,1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- 27 152,8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- 24 808,2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0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AVERAGE(N4:N20)</f>
        <v>4996.317647058824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4996.3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4996.3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4996.3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4996.3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4996.3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4996.3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4996.3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4996.3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4996.3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4996.3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4996.3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4996.3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4996.3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4996.3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4996.3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12.61999999999943</v>
      </c>
      <c r="N20" s="69">
        <v>3485.1</v>
      </c>
      <c r="O20" s="69">
        <v>3800</v>
      </c>
      <c r="P20" s="3">
        <f>N20/O20</f>
        <v>0.9171315789473684</v>
      </c>
      <c r="Q20" s="2">
        <v>4996.3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8500</v>
      </c>
      <c r="P21" s="3">
        <f t="shared" si="2"/>
        <v>0</v>
      </c>
      <c r="Q21" s="2">
        <v>4996.3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4996.3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4996.3</v>
      </c>
      <c r="R23" s="81"/>
      <c r="S23" s="80"/>
      <c r="T23" s="76"/>
      <c r="U23" s="130"/>
      <c r="V23" s="131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41746.7</v>
      </c>
      <c r="C24" s="92">
        <f t="shared" si="4"/>
        <v>5600.970000000001</v>
      </c>
      <c r="D24" s="115">
        <f t="shared" si="4"/>
        <v>1828.3</v>
      </c>
      <c r="E24" s="115">
        <f t="shared" si="4"/>
        <v>3772.67</v>
      </c>
      <c r="F24" s="92">
        <f t="shared" si="4"/>
        <v>291.9800000000001</v>
      </c>
      <c r="G24" s="92">
        <f t="shared" si="4"/>
        <v>6962.6</v>
      </c>
      <c r="H24" s="92">
        <f t="shared" si="4"/>
        <v>22491.5</v>
      </c>
      <c r="I24" s="92">
        <f t="shared" si="4"/>
        <v>1332.2999999999997</v>
      </c>
      <c r="J24" s="92">
        <f t="shared" si="4"/>
        <v>443.7</v>
      </c>
      <c r="K24" s="92">
        <f t="shared" si="4"/>
        <v>533.6</v>
      </c>
      <c r="L24" s="92">
        <f t="shared" si="4"/>
        <v>2672.3</v>
      </c>
      <c r="M24" s="91">
        <f t="shared" si="4"/>
        <v>2861.7499999999995</v>
      </c>
      <c r="N24" s="91">
        <f t="shared" si="4"/>
        <v>84937.40000000001</v>
      </c>
      <c r="O24" s="91">
        <f t="shared" si="4"/>
        <v>112500</v>
      </c>
      <c r="P24" s="93">
        <f>N24/O24</f>
        <v>0.7549991111111112</v>
      </c>
      <c r="Q24" s="2"/>
      <c r="R24" s="82">
        <f>SUM(R4:R23)</f>
        <v>1.95</v>
      </c>
      <c r="S24" s="82">
        <f>SUM(S4:S23)</f>
        <v>0</v>
      </c>
      <c r="T24" s="82">
        <f>SUM(T4:T23)</f>
        <v>2294.58</v>
      </c>
      <c r="U24" s="119">
        <f>SUM(U4:U23)</f>
        <v>1</v>
      </c>
      <c r="V24" s="120"/>
      <c r="W24" s="82">
        <f>R24+S24+U24+T24+V24</f>
        <v>2297.5299999999997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42884</v>
      </c>
      <c r="S29" s="126">
        <v>0.30298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42884</v>
      </c>
      <c r="S39" s="125">
        <v>67112.79932999995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67112.79932999995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4116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4427.03</v>
      </c>
      <c r="N29" s="51">
        <f>M29-L29</f>
        <v>-24457.97</v>
      </c>
      <c r="O29" s="158">
        <f>травень!S29</f>
        <v>0.30298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264842.84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64788.8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96098.55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10038.26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41705.74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14024.459999999995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504699.13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4116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2017-05-29T07:43:12Z</dcterms:modified>
  <cp:category/>
  <cp:version/>
  <cp:contentType/>
  <cp:contentStatus/>
</cp:coreProperties>
</file>